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apital Programs\Housing Preservation Program\"/>
    </mc:Choice>
  </mc:AlternateContent>
  <xr:revisionPtr revIDLastSave="0" documentId="8_{C5F8F31A-C50B-4B29-B6A8-2CC6958181D7}" xr6:coauthVersionLast="47" xr6:coauthVersionMax="47" xr10:uidLastSave="{00000000-0000-0000-0000-000000000000}"/>
  <bookViews>
    <workbookView xWindow="6975" yWindow="2490" windowWidth="36585" windowHeight="15960" xr2:uid="{9FD09861-BDD7-430E-8D89-D34DEED6490F}"/>
  </bookViews>
  <sheets>
    <sheet name="Sheet1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4" i="2" s="1"/>
  <c r="B11" i="2"/>
  <c r="B12" i="2" s="1"/>
  <c r="B15" i="2" l="1"/>
  <c r="B16" i="2" s="1"/>
  <c r="B17" i="2"/>
  <c r="B13" i="1"/>
  <c r="B14" i="1" s="1"/>
  <c r="B11" i="1"/>
  <c r="B12" i="1" s="1"/>
  <c r="B17" i="1" l="1"/>
  <c r="B15" i="1"/>
  <c r="B16" i="1" s="1"/>
</calcChain>
</file>

<file path=xl/sharedStrings.xml><?xml version="1.0" encoding="utf-8"?>
<sst xmlns="http://schemas.openxmlformats.org/spreadsheetml/2006/main" count="29" uniqueCount="16">
  <si>
    <t>Address</t>
  </si>
  <si>
    <t>600 Powderhorn #5</t>
  </si>
  <si>
    <t>Bedrooms</t>
  </si>
  <si>
    <t>Bathrooms</t>
  </si>
  <si>
    <t>Current Home Value</t>
  </si>
  <si>
    <t>Assessment Rate</t>
  </si>
  <si>
    <t>Assessed Value</t>
  </si>
  <si>
    <t>Current Property Tax at 57 mills</t>
  </si>
  <si>
    <t>20% Housing PP Contribution</t>
  </si>
  <si>
    <t xml:space="preserve">New Max Value </t>
  </si>
  <si>
    <t>New Property Tax at 57 mills</t>
  </si>
  <si>
    <t>Annual Property Tax Savings</t>
  </si>
  <si>
    <t>Property Value at 5 years assuming 2.5% annual appreciation</t>
  </si>
  <si>
    <t xml:space="preserve">Instructions: Fill in cells that are shaded orange. All remaining cells should automatically populate. These are estimates only. Please reach out to housing@tetoncountywy.gov for more information. </t>
  </si>
  <si>
    <t>Housing Preservation Program - Deed Restriction Sale Calculator</t>
  </si>
  <si>
    <t xml:space="preserve">The example provided below is illustrative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</si>
</sst>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0" fillId="2" borderId="3" xfId="0" applyFill="1" applyBorder="1"/>
    <xf numFmtId="0" fontId="0" fillId="2" borderId="5" xfId="0" applyFill="1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9" xfId="0" applyFill="1" applyBorder="1"/>
    <xf numFmtId="10" fontId="0" fillId="3" borderId="10" xfId="0" applyNumberFormat="1" applyFill="1" applyBorder="1"/>
    <xf numFmtId="44" fontId="0" fillId="2" borderId="9" xfId="0" applyNumberFormat="1" applyFill="1" applyBorder="1"/>
    <xf numFmtId="44" fontId="0" fillId="3" borderId="10" xfId="0" applyNumberFormat="1" applyFill="1" applyBorder="1"/>
    <xf numFmtId="44" fontId="0" fillId="0" borderId="0" xfId="0" applyNumberFormat="1"/>
    <xf numFmtId="44" fontId="0" fillId="3" borderId="4" xfId="0" applyNumberFormat="1" applyFill="1" applyBorder="1"/>
    <xf numFmtId="44" fontId="0" fillId="2" borderId="3" xfId="0" applyNumberFormat="1" applyFill="1" applyBorder="1" applyAlignment="1">
      <alignment vertical="center" wrapText="1"/>
    </xf>
    <xf numFmtId="8" fontId="0" fillId="3" borderId="4" xfId="0" applyNumberForma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4" borderId="2" xfId="0" applyFont="1" applyFill="1" applyBorder="1"/>
    <xf numFmtId="0" fontId="0" fillId="4" borderId="4" xfId="0" applyFill="1" applyBorder="1"/>
    <xf numFmtId="0" fontId="0" fillId="4" borderId="6" xfId="0" applyFill="1" applyBorder="1"/>
    <xf numFmtId="44" fontId="0" fillId="4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5920-5B33-4977-9603-405D4D0EF32A}">
  <dimension ref="A1:C17"/>
  <sheetViews>
    <sheetView tabSelected="1" workbookViewId="0">
      <selection activeCell="K12" sqref="K12"/>
    </sheetView>
  </sheetViews>
  <sheetFormatPr defaultRowHeight="15" x14ac:dyDescent="0.25"/>
  <cols>
    <col min="1" max="1" width="51.28515625" customWidth="1"/>
    <col min="2" max="2" width="32.42578125" customWidth="1"/>
    <col min="3" max="3" width="14.28515625" bestFit="1" customWidth="1"/>
  </cols>
  <sheetData>
    <row r="1" spans="1:3" ht="18.75" x14ac:dyDescent="0.25">
      <c r="A1" s="17" t="s">
        <v>14</v>
      </c>
      <c r="B1" s="2"/>
    </row>
    <row r="2" spans="1:3" x14ac:dyDescent="0.25">
      <c r="A2" s="18" t="s">
        <v>13</v>
      </c>
      <c r="B2" s="18"/>
    </row>
    <row r="3" spans="1:3" x14ac:dyDescent="0.25">
      <c r="A3" s="18"/>
      <c r="B3" s="18"/>
    </row>
    <row r="4" spans="1:3" ht="15.75" thickBot="1" x14ac:dyDescent="0.3">
      <c r="A4" s="19"/>
      <c r="B4" s="19"/>
    </row>
    <row r="5" spans="1:3" s="2" customFormat="1" x14ac:dyDescent="0.25">
      <c r="A5" s="1" t="s">
        <v>0</v>
      </c>
      <c r="B5" s="20"/>
    </row>
    <row r="6" spans="1:3" x14ac:dyDescent="0.25">
      <c r="A6" s="3" t="s">
        <v>2</v>
      </c>
      <c r="B6" s="21"/>
    </row>
    <row r="7" spans="1:3" ht="15.75" thickBot="1" x14ac:dyDescent="0.3">
      <c r="A7" s="4" t="s">
        <v>3</v>
      </c>
      <c r="B7" s="22"/>
    </row>
    <row r="8" spans="1:3" ht="15.75" thickBot="1" x14ac:dyDescent="0.3">
      <c r="A8" s="5"/>
      <c r="B8" s="6"/>
    </row>
    <row r="9" spans="1:3" x14ac:dyDescent="0.25">
      <c r="A9" s="7" t="s">
        <v>4</v>
      </c>
      <c r="B9" s="23">
        <v>0</v>
      </c>
    </row>
    <row r="10" spans="1:3" x14ac:dyDescent="0.25">
      <c r="A10" s="8" t="s">
        <v>5</v>
      </c>
      <c r="B10" s="9">
        <v>9.5000000000000001E-2</v>
      </c>
    </row>
    <row r="11" spans="1:3" s="12" customFormat="1" x14ac:dyDescent="0.25">
      <c r="A11" s="10" t="s">
        <v>6</v>
      </c>
      <c r="B11" s="11">
        <f t="shared" ref="B11" si="0">B9*B10</f>
        <v>0</v>
      </c>
    </row>
    <row r="12" spans="1:3" x14ac:dyDescent="0.25">
      <c r="A12" s="8" t="s">
        <v>7</v>
      </c>
      <c r="B12" s="11">
        <f>B11*0.057</f>
        <v>0</v>
      </c>
    </row>
    <row r="13" spans="1:3" x14ac:dyDescent="0.25">
      <c r="A13" s="3" t="s">
        <v>8</v>
      </c>
      <c r="B13" s="13">
        <f>B9*0.2</f>
        <v>0</v>
      </c>
      <c r="C13" s="12"/>
    </row>
    <row r="14" spans="1:3" x14ac:dyDescent="0.25">
      <c r="A14" s="3" t="s">
        <v>9</v>
      </c>
      <c r="B14" s="13">
        <f t="shared" ref="B14" si="1">B9-B13</f>
        <v>0</v>
      </c>
    </row>
    <row r="15" spans="1:3" x14ac:dyDescent="0.25">
      <c r="A15" s="3" t="s">
        <v>10</v>
      </c>
      <c r="B15" s="13">
        <f>B14*B10*0.057</f>
        <v>0</v>
      </c>
    </row>
    <row r="16" spans="1:3" x14ac:dyDescent="0.25">
      <c r="A16" s="3" t="s">
        <v>11</v>
      </c>
      <c r="B16" s="13">
        <f>(B12-B15)</f>
        <v>0</v>
      </c>
    </row>
    <row r="17" spans="1:2" s="16" customFormat="1" ht="30" x14ac:dyDescent="0.25">
      <c r="A17" s="14" t="s">
        <v>12</v>
      </c>
      <c r="B17" s="15">
        <f>FV(2.5%/12, 60,0,-B14)</f>
        <v>0</v>
      </c>
    </row>
  </sheetData>
  <mergeCells count="1">
    <mergeCell ref="A2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CD67-C3E3-4E88-94CA-0A57A061029C}">
  <dimension ref="A1:C17"/>
  <sheetViews>
    <sheetView workbookViewId="0">
      <selection activeCell="I18" sqref="I18"/>
    </sheetView>
  </sheetViews>
  <sheetFormatPr defaultRowHeight="15" x14ac:dyDescent="0.25"/>
  <cols>
    <col min="1" max="1" width="51.28515625" customWidth="1"/>
    <col min="2" max="2" width="32.42578125" customWidth="1"/>
    <col min="3" max="3" width="14.28515625" bestFit="1" customWidth="1"/>
  </cols>
  <sheetData>
    <row r="1" spans="1:3" ht="18.75" x14ac:dyDescent="0.25">
      <c r="A1" s="17" t="s">
        <v>14</v>
      </c>
      <c r="B1" s="2"/>
    </row>
    <row r="2" spans="1:3" ht="15" customHeight="1" x14ac:dyDescent="0.25">
      <c r="A2" s="18" t="s">
        <v>15</v>
      </c>
      <c r="B2" s="18"/>
    </row>
    <row r="3" spans="1:3" ht="5.25" customHeight="1" thickBot="1" x14ac:dyDescent="0.3">
      <c r="A3" s="18"/>
      <c r="B3" s="18"/>
    </row>
    <row r="4" spans="1:3" ht="15.75" hidden="1" thickBot="1" x14ac:dyDescent="0.3">
      <c r="A4" s="19"/>
      <c r="B4" s="19"/>
    </row>
    <row r="5" spans="1:3" s="2" customFormat="1" x14ac:dyDescent="0.25">
      <c r="A5" s="1" t="s">
        <v>0</v>
      </c>
      <c r="B5" s="20" t="s">
        <v>1</v>
      </c>
    </row>
    <row r="6" spans="1:3" x14ac:dyDescent="0.25">
      <c r="A6" s="3" t="s">
        <v>2</v>
      </c>
      <c r="B6" s="21">
        <v>2</v>
      </c>
    </row>
    <row r="7" spans="1:3" ht="15.75" thickBot="1" x14ac:dyDescent="0.3">
      <c r="A7" s="4" t="s">
        <v>3</v>
      </c>
      <c r="B7" s="22">
        <v>2</v>
      </c>
    </row>
    <row r="8" spans="1:3" ht="15.75" thickBot="1" x14ac:dyDescent="0.3">
      <c r="A8" s="5"/>
      <c r="B8" s="6"/>
    </row>
    <row r="9" spans="1:3" x14ac:dyDescent="0.25">
      <c r="A9" s="7" t="s">
        <v>4</v>
      </c>
      <c r="B9" s="23">
        <v>985000</v>
      </c>
    </row>
    <row r="10" spans="1:3" x14ac:dyDescent="0.25">
      <c r="A10" s="8" t="s">
        <v>5</v>
      </c>
      <c r="B10" s="9">
        <v>9.5000000000000001E-2</v>
      </c>
    </row>
    <row r="11" spans="1:3" s="12" customFormat="1" x14ac:dyDescent="0.25">
      <c r="A11" s="10" t="s">
        <v>6</v>
      </c>
      <c r="B11" s="11">
        <f t="shared" ref="B11" si="0">B9*B10</f>
        <v>93575</v>
      </c>
    </row>
    <row r="12" spans="1:3" x14ac:dyDescent="0.25">
      <c r="A12" s="8" t="s">
        <v>7</v>
      </c>
      <c r="B12" s="11">
        <f>B11*0.057</f>
        <v>5333.7750000000005</v>
      </c>
    </row>
    <row r="13" spans="1:3" x14ac:dyDescent="0.25">
      <c r="A13" s="3" t="s">
        <v>8</v>
      </c>
      <c r="B13" s="13">
        <f>B9*0.2</f>
        <v>197000</v>
      </c>
      <c r="C13" s="12"/>
    </row>
    <row r="14" spans="1:3" x14ac:dyDescent="0.25">
      <c r="A14" s="3" t="s">
        <v>9</v>
      </c>
      <c r="B14" s="13">
        <f t="shared" ref="B14" si="1">B9-B13</f>
        <v>788000</v>
      </c>
    </row>
    <row r="15" spans="1:3" x14ac:dyDescent="0.25">
      <c r="A15" s="3" t="s">
        <v>10</v>
      </c>
      <c r="B15" s="13">
        <f>B14*B10*0.057</f>
        <v>4267.0200000000004</v>
      </c>
    </row>
    <row r="16" spans="1:3" x14ac:dyDescent="0.25">
      <c r="A16" s="3" t="s">
        <v>11</v>
      </c>
      <c r="B16" s="13">
        <f>(B12-B15)</f>
        <v>1066.7550000000001</v>
      </c>
    </row>
    <row r="17" spans="1:2" s="16" customFormat="1" ht="30" x14ac:dyDescent="0.25">
      <c r="A17" s="14" t="s">
        <v>12</v>
      </c>
      <c r="B17" s="15">
        <f>FV(2.5%/12, 60,0,-B14)</f>
        <v>892804.88404032751</v>
      </c>
    </row>
  </sheetData>
  <mergeCells count="1">
    <mergeCell ref="A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Norton</dc:creator>
  <cp:lastModifiedBy>April Norton</cp:lastModifiedBy>
  <dcterms:created xsi:type="dcterms:W3CDTF">2025-05-22T17:18:59Z</dcterms:created>
  <dcterms:modified xsi:type="dcterms:W3CDTF">2025-05-22T17:25:38Z</dcterms:modified>
</cp:coreProperties>
</file>