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EMP Fees for permits\"/>
    </mc:Choice>
  </mc:AlternateContent>
  <xr:revisionPtr revIDLastSave="0" documentId="8_{56F77204-BA92-4475-9108-638E2D1B2851}" xr6:coauthVersionLast="45" xr6:coauthVersionMax="45" xr10:uidLastSave="{00000000-0000-0000-0000-000000000000}"/>
  <bookViews>
    <workbookView xWindow="20790" yWindow="165" windowWidth="17595" windowHeight="1504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" i="1" l="1"/>
  <c r="D8" i="1" s="1"/>
  <c r="D32" i="1"/>
  <c r="D36" i="1"/>
  <c r="D35" i="1"/>
  <c r="D34" i="1"/>
  <c r="D33" i="1"/>
  <c r="D31" i="1"/>
  <c r="D22" i="1"/>
  <c r="D21" i="1"/>
  <c r="D20" i="1"/>
  <c r="D19" i="1"/>
  <c r="D18" i="1"/>
  <c r="D17" i="1"/>
  <c r="D16" i="1"/>
  <c r="D15" i="1"/>
  <c r="F9" i="1" l="1"/>
  <c r="C9" i="1" s="1"/>
  <c r="D9" i="1" s="1"/>
  <c r="D39" i="1"/>
  <c r="E39" i="1" s="1"/>
  <c r="D26" i="1"/>
  <c r="C10" i="1" l="1"/>
  <c r="D10" i="1" s="1"/>
  <c r="D12" i="1" s="1"/>
  <c r="E12" i="1" s="1"/>
  <c r="E42" i="1" l="1"/>
  <c r="E45" i="1"/>
  <c r="E47" i="1" l="1"/>
</calcChain>
</file>

<file path=xl/sharedStrings.xml><?xml version="1.0" encoding="utf-8"?>
<sst xmlns="http://schemas.openxmlformats.org/spreadsheetml/2006/main" count="36" uniqueCount="36">
  <si>
    <t>ENERGY MITIGATION FEE</t>
  </si>
  <si>
    <t>area</t>
  </si>
  <si>
    <t>0-2500  No fee</t>
  </si>
  <si>
    <t>2501-5000  $4.00 @</t>
  </si>
  <si>
    <t>fee</t>
  </si>
  <si>
    <t>rate</t>
  </si>
  <si>
    <t>TOTAL AREA FEES</t>
  </si>
  <si>
    <t>AREA FEES, all or partially refundable</t>
  </si>
  <si>
    <t>Credits</t>
  </si>
  <si>
    <t>Photovoltaic Solar electric sys per kW</t>
  </si>
  <si>
    <t xml:space="preserve">Solar hot water </t>
  </si>
  <si>
    <t>Approved passive solar</t>
  </si>
  <si>
    <t>Zoned ductless primary heating system</t>
  </si>
  <si>
    <t>Balance</t>
  </si>
  <si>
    <t xml:space="preserve">Solid fuel burning decorative devices </t>
  </si>
  <si>
    <t>Decorative fuel gas burning appliance</t>
  </si>
  <si>
    <t xml:space="preserve">Exterior  fuel gas burning appliance </t>
  </si>
  <si>
    <t>Exterior heated hardscape (per sq ft )</t>
  </si>
  <si>
    <t>Pools and spas (per sq ft)</t>
  </si>
  <si>
    <t>Pumps on water features (per HP)</t>
  </si>
  <si>
    <t>not elegible for credit application</t>
  </si>
  <si>
    <t>Total non-essential building elements</t>
  </si>
  <si>
    <t>Total EMP after credits refunded</t>
  </si>
  <si>
    <t>TOTAL EMP FEES DUES AT ISSUANCE OF PERMIT</t>
  </si>
  <si>
    <t>5001 and above $8.00 @</t>
  </si>
  <si>
    <t>Ground source heat pump</t>
  </si>
  <si>
    <t>TOTAL CONDITIONED SPACE</t>
  </si>
  <si>
    <t>FILL IN THE APPROPRIATE HIGHLIGHTED CELLS AND PRINT REPORT</t>
  </si>
  <si>
    <t xml:space="preserve">PERMIT NUMBER </t>
  </si>
  <si>
    <t>Eligable for reimbursement</t>
  </si>
  <si>
    <t>Super insulation (r60 ceiling R28 walls</t>
  </si>
  <si>
    <t>Average fenestration U factor of .29 or better</t>
  </si>
  <si>
    <t>NON-ESSENTIAL BUILDING ELEMENTS</t>
  </si>
  <si>
    <t xml:space="preserve">Ttl. Credits (avaiable after installed &amp; finaled) </t>
  </si>
  <si>
    <t>Blower door test</t>
  </si>
  <si>
    <t>BDR2019-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</si>
</sst>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0" fillId="0" borderId="0" xfId="0" applyNumberFormat="1"/>
    <xf numFmtId="0" fontId="0" fillId="0" borderId="6" xfId="0" applyBorder="1"/>
    <xf numFmtId="164" fontId="1" fillId="0" borderId="6" xfId="0" applyNumberFormat="1" applyFont="1" applyBorder="1"/>
    <xf numFmtId="164" fontId="1" fillId="0" borderId="7" xfId="0" applyNumberFormat="1" applyFont="1" applyBorder="1"/>
    <xf numFmtId="0" fontId="1" fillId="0" borderId="2" xfId="0" applyFont="1" applyBorder="1"/>
    <xf numFmtId="0" fontId="1" fillId="0" borderId="4" xfId="0" applyFont="1" applyBorder="1" applyAlignment="1">
      <alignment horizontal="right" vertical="center"/>
    </xf>
    <xf numFmtId="0" fontId="1" fillId="0" borderId="4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6" xfId="0" applyFont="1" applyBorder="1" applyAlignment="1">
      <alignment vertical="center"/>
    </xf>
    <xf numFmtId="0" fontId="0" fillId="2" borderId="0" xfId="0" applyFill="1" applyProtection="1">
      <protection locked="0"/>
    </xf>
    <xf numFmtId="0" fontId="0" fillId="2" borderId="0" xfId="0" applyFill="1"/>
    <xf numFmtId="0" fontId="0" fillId="0" borderId="0" xfId="0" quotePrefix="1"/>
    <xf numFmtId="0" fontId="0" fillId="0" borderId="0" xfId="0" applyProtection="1"/>
    <xf numFmtId="164" fontId="0" fillId="0" borderId="0" xfId="0" applyNumberFormat="1" applyProtection="1"/>
    <xf numFmtId="0" fontId="1" fillId="2" borderId="1" xfId="0" applyFont="1" applyFill="1" applyBorder="1" applyProtection="1"/>
    <xf numFmtId="164" fontId="1" fillId="0" borderId="2" xfId="0" applyNumberFormat="1" applyFont="1" applyBorder="1" applyProtection="1"/>
    <xf numFmtId="0" fontId="1" fillId="0" borderId="3" xfId="0" applyFont="1" applyBorder="1" applyProtection="1"/>
    <xf numFmtId="164" fontId="1" fillId="0" borderId="4" xfId="0" applyNumberFormat="1" applyFont="1" applyBorder="1" applyAlignment="1" applyProtection="1">
      <alignment horizontal="right" vertical="center"/>
    </xf>
    <xf numFmtId="0" fontId="0" fillId="2" borderId="0" xfId="0" applyFill="1" applyProtection="1"/>
    <xf numFmtId="164" fontId="0" fillId="2" borderId="0" xfId="0" applyNumberFormat="1" applyFill="1" applyProtection="1"/>
    <xf numFmtId="0" fontId="3" fillId="2" borderId="0" xfId="0" applyFont="1" applyFill="1" applyProtection="1"/>
    <xf numFmtId="0" fontId="1" fillId="0" borderId="5" xfId="0" applyFont="1" applyBorder="1" applyProtection="1"/>
    <xf numFmtId="164" fontId="1" fillId="0" borderId="6" xfId="0" applyNumberFormat="1" applyFont="1" applyBorder="1" applyProtection="1"/>
    <xf numFmtId="0" fontId="1" fillId="0" borderId="7" xfId="0" applyFont="1" applyBorder="1" applyProtection="1"/>
    <xf numFmtId="164" fontId="1" fillId="0" borderId="7" xfId="0" applyNumberFormat="1" applyFont="1" applyBorder="1" applyProtection="1"/>
    <xf numFmtId="164" fontId="0" fillId="0" borderId="6" xfId="0" applyNumberFormat="1" applyBorder="1" applyProtection="1"/>
    <xf numFmtId="164" fontId="2" fillId="0" borderId="6" xfId="0" applyNumberFormat="1" applyFont="1" applyBorder="1" applyAlignment="1" applyProtection="1">
      <alignment vertical="center"/>
    </xf>
    <xf numFmtId="164" fontId="4" fillId="0" borderId="6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5" xfId="0" applyFont="1" applyBorder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8"/>
  <sheetViews>
    <sheetView tabSelected="1" workbookViewId="0">
      <selection activeCell="A2" sqref="A2"/>
    </sheetView>
  </sheetViews>
  <sheetFormatPr defaultRowHeight="15" x14ac:dyDescent="0.25"/>
  <cols>
    <col min="1" max="1" width="39.28515625" style="14" customWidth="1"/>
    <col min="2" max="2" width="9.28515625" style="15" customWidth="1"/>
    <col min="3" max="3" width="7.5703125" customWidth="1"/>
    <col min="4" max="4" width="11.28515625" customWidth="1"/>
    <col min="5" max="5" width="16.7109375" customWidth="1"/>
    <col min="6" max="6" width="0.28515625" customWidth="1"/>
    <col min="7" max="7" width="10.7109375" customWidth="1"/>
  </cols>
  <sheetData>
    <row r="1" spans="1:6" ht="15.75" thickBot="1" x14ac:dyDescent="0.3">
      <c r="A1" s="14" t="s">
        <v>28</v>
      </c>
    </row>
    <row r="2" spans="1:6" s="5" customFormat="1" x14ac:dyDescent="0.25">
      <c r="A2" s="16" t="s">
        <v>35</v>
      </c>
      <c r="B2" s="17" t="s">
        <v>0</v>
      </c>
      <c r="E2" s="5" t="s">
        <v>13</v>
      </c>
    </row>
    <row r="3" spans="1:6" s="7" customFormat="1" ht="15.75" thickBot="1" x14ac:dyDescent="0.3">
      <c r="A3" s="18" t="s">
        <v>7</v>
      </c>
      <c r="B3" s="19" t="s">
        <v>5</v>
      </c>
      <c r="C3" s="6" t="s">
        <v>1</v>
      </c>
      <c r="D3" s="6" t="s">
        <v>4</v>
      </c>
    </row>
    <row r="5" spans="1:6" x14ac:dyDescent="0.25">
      <c r="A5" s="20" t="s">
        <v>27</v>
      </c>
      <c r="B5" s="21"/>
      <c r="C5" s="12"/>
    </row>
    <row r="7" spans="1:6" ht="18.75" x14ac:dyDescent="0.3">
      <c r="A7" s="22" t="s">
        <v>26</v>
      </c>
      <c r="B7" s="21"/>
      <c r="C7" s="11"/>
    </row>
    <row r="8" spans="1:6" x14ac:dyDescent="0.25">
      <c r="A8" s="14" t="s">
        <v>2</v>
      </c>
      <c r="B8" s="15">
        <v>0</v>
      </c>
      <c r="C8" s="13">
        <f>IF(C7&gt;=2500,2500,C7)</f>
        <v>0</v>
      </c>
      <c r="D8" s="1">
        <f>C8*B8</f>
        <v>0</v>
      </c>
    </row>
    <row r="9" spans="1:6" x14ac:dyDescent="0.25">
      <c r="A9" s="14" t="s">
        <v>3</v>
      </c>
      <c r="B9" s="15">
        <v>4</v>
      </c>
      <c r="C9">
        <f>IF(F9&gt;=2500,2500,F9)</f>
        <v>0</v>
      </c>
      <c r="D9" s="1">
        <f t="shared" ref="D9:D10" si="0">C9*B9</f>
        <v>0</v>
      </c>
      <c r="F9">
        <f>C7-C8</f>
        <v>0</v>
      </c>
    </row>
    <row r="10" spans="1:6" x14ac:dyDescent="0.25">
      <c r="A10" s="14" t="s">
        <v>24</v>
      </c>
      <c r="B10" s="15">
        <v>8</v>
      </c>
      <c r="C10">
        <f>C7-C8-C9</f>
        <v>0</v>
      </c>
      <c r="D10" s="1">
        <f t="shared" si="0"/>
        <v>0</v>
      </c>
    </row>
    <row r="11" spans="1:6" ht="15.75" thickBot="1" x14ac:dyDescent="0.3"/>
    <row r="12" spans="1:6" s="8" customFormat="1" ht="15.75" thickBot="1" x14ac:dyDescent="0.3">
      <c r="A12" s="23" t="s">
        <v>6</v>
      </c>
      <c r="B12" s="24"/>
      <c r="D12" s="3">
        <f>SUM(D8:D11)</f>
        <v>0</v>
      </c>
      <c r="E12" s="3">
        <f>D12</f>
        <v>0</v>
      </c>
    </row>
    <row r="14" spans="1:6" s="9" customFormat="1" ht="15.75" thickBot="1" x14ac:dyDescent="0.3">
      <c r="A14" s="25" t="s">
        <v>8</v>
      </c>
      <c r="B14" s="26"/>
    </row>
    <row r="15" spans="1:6" ht="15.75" thickTop="1" x14ac:dyDescent="0.25">
      <c r="A15" s="14" t="s">
        <v>9</v>
      </c>
      <c r="B15" s="15">
        <v>5000</v>
      </c>
      <c r="C15" s="11">
        <v>0</v>
      </c>
      <c r="D15" s="1">
        <f t="shared" ref="D15:D22" si="1">C15*B15</f>
        <v>0</v>
      </c>
    </row>
    <row r="16" spans="1:6" x14ac:dyDescent="0.25">
      <c r="A16" s="14" t="s">
        <v>10</v>
      </c>
      <c r="B16" s="15">
        <v>5000</v>
      </c>
      <c r="C16" s="11">
        <v>0</v>
      </c>
      <c r="D16" s="1">
        <f t="shared" si="1"/>
        <v>0</v>
      </c>
    </row>
    <row r="17" spans="1:5" x14ac:dyDescent="0.25">
      <c r="A17" s="14" t="s">
        <v>25</v>
      </c>
      <c r="B17" s="15">
        <v>5000</v>
      </c>
      <c r="C17" s="11">
        <v>0</v>
      </c>
      <c r="D17" s="1">
        <f t="shared" si="1"/>
        <v>0</v>
      </c>
    </row>
    <row r="18" spans="1:5" x14ac:dyDescent="0.25">
      <c r="A18" s="14" t="s">
        <v>30</v>
      </c>
      <c r="B18" s="15">
        <v>8000</v>
      </c>
      <c r="C18" s="11">
        <v>0</v>
      </c>
      <c r="D18" s="1">
        <f t="shared" si="1"/>
        <v>0</v>
      </c>
    </row>
    <row r="19" spans="1:5" x14ac:dyDescent="0.25">
      <c r="A19" s="14" t="s">
        <v>31</v>
      </c>
      <c r="B19" s="15">
        <v>8000</v>
      </c>
      <c r="C19" s="11">
        <v>0</v>
      </c>
      <c r="D19" s="1">
        <f t="shared" si="1"/>
        <v>0</v>
      </c>
    </row>
    <row r="20" spans="1:5" x14ac:dyDescent="0.25">
      <c r="A20" s="14" t="s">
        <v>11</v>
      </c>
      <c r="B20" s="15">
        <v>8000</v>
      </c>
      <c r="C20" s="11">
        <v>0</v>
      </c>
      <c r="D20" s="1">
        <f t="shared" si="1"/>
        <v>0</v>
      </c>
    </row>
    <row r="21" spans="1:5" x14ac:dyDescent="0.25">
      <c r="A21" s="14" t="s">
        <v>12</v>
      </c>
      <c r="B21" s="15">
        <v>8000</v>
      </c>
      <c r="C21" s="11">
        <v>0</v>
      </c>
      <c r="D21" s="1">
        <f t="shared" si="1"/>
        <v>0</v>
      </c>
    </row>
    <row r="22" spans="1:5" x14ac:dyDescent="0.25">
      <c r="A22" s="14" t="s">
        <v>34</v>
      </c>
      <c r="B22" s="15">
        <v>1500</v>
      </c>
      <c r="C22" s="11">
        <v>0</v>
      </c>
      <c r="D22" s="1">
        <f t="shared" si="1"/>
        <v>0</v>
      </c>
    </row>
    <row r="23" spans="1:5" x14ac:dyDescent="0.25">
      <c r="C23" s="11"/>
      <c r="D23" s="1"/>
    </row>
    <row r="25" spans="1:5" x14ac:dyDescent="0.25">
      <c r="D25" s="1"/>
    </row>
    <row r="26" spans="1:5" s="9" customFormat="1" ht="15.75" thickBot="1" x14ac:dyDescent="0.3">
      <c r="A26" s="25" t="s">
        <v>33</v>
      </c>
      <c r="B26" s="26"/>
      <c r="D26" s="4">
        <f>SUM(D15:D23)</f>
        <v>0</v>
      </c>
      <c r="E26" s="4"/>
    </row>
    <row r="27" spans="1:5" ht="15.75" thickTop="1" x14ac:dyDescent="0.25"/>
    <row r="28" spans="1:5" ht="15.75" thickBot="1" x14ac:dyDescent="0.3"/>
    <row r="29" spans="1:5" s="2" customFormat="1" ht="15.75" thickBot="1" x14ac:dyDescent="0.3">
      <c r="A29" s="23" t="s">
        <v>32</v>
      </c>
      <c r="B29" s="27"/>
    </row>
    <row r="30" spans="1:5" x14ac:dyDescent="0.25">
      <c r="A30" s="14" t="s">
        <v>20</v>
      </c>
    </row>
    <row r="31" spans="1:5" x14ac:dyDescent="0.25">
      <c r="A31" s="14" t="s">
        <v>14</v>
      </c>
      <c r="B31" s="15">
        <v>5000</v>
      </c>
      <c r="C31" s="11">
        <v>0</v>
      </c>
      <c r="D31" s="1">
        <f t="shared" ref="D31:D36" si="2">C31*B31</f>
        <v>0</v>
      </c>
    </row>
    <row r="32" spans="1:5" x14ac:dyDescent="0.25">
      <c r="A32" s="14" t="s">
        <v>15</v>
      </c>
      <c r="B32" s="15">
        <v>5000</v>
      </c>
      <c r="C32" s="11">
        <v>0</v>
      </c>
      <c r="D32" s="1">
        <f t="shared" si="2"/>
        <v>0</v>
      </c>
    </row>
    <row r="33" spans="1:5" x14ac:dyDescent="0.25">
      <c r="A33" s="14" t="s">
        <v>16</v>
      </c>
      <c r="B33" s="15">
        <v>1000</v>
      </c>
      <c r="C33" s="11">
        <v>0</v>
      </c>
      <c r="D33" s="1">
        <f t="shared" si="2"/>
        <v>0</v>
      </c>
    </row>
    <row r="34" spans="1:5" x14ac:dyDescent="0.25">
      <c r="A34" s="14" t="s">
        <v>17</v>
      </c>
      <c r="B34" s="15">
        <v>10</v>
      </c>
      <c r="C34" s="11">
        <v>0</v>
      </c>
      <c r="D34" s="1">
        <f t="shared" si="2"/>
        <v>0</v>
      </c>
    </row>
    <row r="35" spans="1:5" x14ac:dyDescent="0.25">
      <c r="A35" s="14" t="s">
        <v>18</v>
      </c>
      <c r="B35" s="15">
        <v>10</v>
      </c>
      <c r="C35" s="11">
        <v>0</v>
      </c>
      <c r="D35" s="1">
        <f t="shared" si="2"/>
        <v>0</v>
      </c>
    </row>
    <row r="36" spans="1:5" ht="12.75" customHeight="1" x14ac:dyDescent="0.25">
      <c r="A36" s="14" t="s">
        <v>19</v>
      </c>
      <c r="B36" s="15">
        <v>150</v>
      </c>
      <c r="C36" s="11">
        <v>0</v>
      </c>
      <c r="D36" s="1">
        <f t="shared" si="2"/>
        <v>0</v>
      </c>
    </row>
    <row r="37" spans="1:5" hidden="1" x14ac:dyDescent="0.25"/>
    <row r="39" spans="1:5" x14ac:dyDescent="0.25">
      <c r="A39" s="14" t="s">
        <v>21</v>
      </c>
      <c r="D39" s="1">
        <f>SUM(D31:D38)</f>
        <v>0</v>
      </c>
      <c r="E39" s="1">
        <f>D39</f>
        <v>0</v>
      </c>
    </row>
    <row r="40" spans="1:5" ht="1.5" customHeight="1" x14ac:dyDescent="0.25"/>
    <row r="41" spans="1:5" ht="15.75" thickBot="1" x14ac:dyDescent="0.3"/>
    <row r="42" spans="1:5" s="10" customFormat="1" ht="33.75" customHeight="1" thickBot="1" x14ac:dyDescent="0.3">
      <c r="A42" s="31" t="s">
        <v>23</v>
      </c>
      <c r="B42" s="28"/>
      <c r="D42" s="30"/>
      <c r="E42" s="29">
        <f>SUM(E12:E39)</f>
        <v>0</v>
      </c>
    </row>
    <row r="45" spans="1:5" x14ac:dyDescent="0.25">
      <c r="A45" s="14" t="s">
        <v>29</v>
      </c>
      <c r="E45" s="1">
        <f>IF(D26&gt;=E12,E12,D26)</f>
        <v>0</v>
      </c>
    </row>
    <row r="47" spans="1:5" x14ac:dyDescent="0.25">
      <c r="A47" s="14" t="s">
        <v>22</v>
      </c>
      <c r="E47" s="1">
        <f>E42-E45</f>
        <v>0</v>
      </c>
    </row>
    <row r="48" spans="1:5" x14ac:dyDescent="0.25">
      <c r="E48" s="1"/>
    </row>
  </sheetData>
  <sheetProtection selectLockedCells="1" selectUnlockedCells="1"/>
  <printOptions gridLines="1"/>
  <pageMargins left="0.7" right="0.25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Ostoja</dc:creator>
  <cp:lastModifiedBy>Michelle Robinson</cp:lastModifiedBy>
  <cp:lastPrinted>2014-05-01T19:26:25Z</cp:lastPrinted>
  <dcterms:created xsi:type="dcterms:W3CDTF">2010-03-31T18:18:18Z</dcterms:created>
  <dcterms:modified xsi:type="dcterms:W3CDTF">2019-12-26T15:50:05Z</dcterms:modified>
</cp:coreProperties>
</file>